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3\"/>
    </mc:Choice>
  </mc:AlternateContent>
  <bookViews>
    <workbookView xWindow="0" yWindow="0" windowWidth="28800" windowHeight="13620"/>
  </bookViews>
  <sheets>
    <sheet name="ГКПЗ на 24.10.2023г (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'ГКПЗ на 24.10.2023г (2)'!$A$25:$O$62</definedName>
    <definedName name="едиз" localSheetId="0">[1]константы!$B$3:$B$7</definedName>
    <definedName name="едиз">[2]константы!$B$3:$B$7</definedName>
    <definedName name="_xlnm.Print_Area" localSheetId="0">'ГКПЗ на 24.10.2023г (2)'!$A$1:$O$58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J42" i="1"/>
  <c r="I42" i="1"/>
  <c r="J41" i="1"/>
  <c r="I41" i="1"/>
  <c r="I40" i="1"/>
  <c r="I39" i="1"/>
  <c r="I38" i="1"/>
  <c r="I37" i="1"/>
  <c r="J36" i="1"/>
  <c r="I36" i="1"/>
  <c r="J35" i="1"/>
  <c r="I35" i="1"/>
  <c r="I34" i="1"/>
  <c r="I33" i="1"/>
  <c r="I32" i="1"/>
  <c r="I31" i="1"/>
  <c r="I29" i="1"/>
  <c r="I28" i="1"/>
  <c r="I27" i="1"/>
  <c r="I26" i="1"/>
  <c r="J46" i="1" l="1"/>
  <c r="J49" i="1"/>
  <c r="J55" i="1"/>
  <c r="J31" i="1"/>
  <c r="J32" i="1"/>
  <c r="J29" i="1"/>
  <c r="J45" i="1"/>
  <c r="J33" i="1"/>
  <c r="J56" i="1"/>
  <c r="J52" i="1"/>
  <c r="J44" i="1"/>
  <c r="J38" i="1"/>
  <c r="J40" i="1"/>
  <c r="J47" i="1"/>
  <c r="J34" i="1"/>
  <c r="J53" i="1"/>
  <c r="J28" i="1"/>
  <c r="J50" i="1"/>
  <c r="J57" i="1"/>
  <c r="J39" i="1"/>
  <c r="J37" i="1"/>
  <c r="J43" i="1"/>
  <c r="J51" i="1"/>
  <c r="J54" i="1"/>
  <c r="J26" i="1"/>
  <c r="J48" i="1"/>
</calcChain>
</file>

<file path=xl/sharedStrings.xml><?xml version="1.0" encoding="utf-8"?>
<sst xmlns="http://schemas.openxmlformats.org/spreadsheetml/2006/main" count="270" uniqueCount="157">
  <si>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</si>
  <si>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</si>
  <si>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</si>
  <si>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</si>
  <si>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</si>
  <si>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 Мамруков</t>
  </si>
  <si>
    <t>"_____"__________2023г.</t>
  </si>
  <si>
    <t>"_____"_____________2023г.</t>
  </si>
  <si>
    <t>ПЛАН ЗАКУПКИ ТОВАРОВ (РАБОТ, УСЛУГ)</t>
  </si>
  <si>
    <t>на 2023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</si>
  <si>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</si>
  <si>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</si>
  <si>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</si>
  <si>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</si>
  <si>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</si>
  <si>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</si>
  <si>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</si>
  <si>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aon9142440500@yandex.ru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</si>
  <si>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</si>
  <si>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</si>
  <si>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</si>
  <si>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</si>
  <si>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</si>
  <si>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</si>
  <si>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</si>
  <si>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</si>
  <si>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</si>
  <si>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</si>
  <si>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</si>
  <si>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</si>
  <si>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</si>
  <si>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</si>
  <si>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</si>
  <si>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</si>
  <si>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</si>
  <si>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</si>
  <si>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</si>
  <si>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</si>
  <si>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</si>
  <si>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26.30.1</t>
  </si>
  <si>
    <t>26.30.11.130</t>
  </si>
  <si>
    <t>Закупка интеллектуальных приборов учета электроэнергии (ЭЭ)</t>
  </si>
  <si>
    <t>Интеллектуальные приборы учета электроэнергии (ЭЭ) (Щиты, счетчики и автоматы)</t>
  </si>
  <si>
    <t>шт</t>
  </si>
  <si>
    <t>ЗП</t>
  </si>
  <si>
    <t>да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</si>
  <si>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</si>
  <si>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</si>
  <si>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</si>
  <si>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</si>
  <si>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г.Нерюнгри РС(Я)</t>
  </si>
  <si>
    <t xml:space="preserve">ОЗП </t>
  </si>
  <si>
    <t>нет</t>
  </si>
  <si>
    <t>19.20.0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</si>
  <si>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</si>
  <si>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</si>
  <si>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</si>
  <si>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усл шт</t>
  </si>
  <si>
    <t>27.12.0</t>
  </si>
  <si>
    <t>27.12.10.120</t>
  </si>
  <si>
    <t>Закупка электрического оборудования</t>
  </si>
  <si>
    <t>Разъединитель линейный в комплекте с приводом ПРНЗ-1/10, трехполюсный РЛНДМ 1-10/630 УХЛ1 (с регулировкой главных ножей, с ограничителями вкл. Положения, ножи из электротехнической меди)</t>
  </si>
  <si>
    <t>29.10.0</t>
  </si>
  <si>
    <t>29.10.42.110</t>
  </si>
  <si>
    <t xml:space="preserve">Закупка автомобиля УАЗ Профи </t>
  </si>
  <si>
    <t>УАЗ профи (2 поколение Борт с двойной кабиной 2,7 МТ (149,6 л. с.) 4х4 Бензин, EURO-V Base ИКАР)</t>
  </si>
  <si>
    <t>25.94.0</t>
  </si>
  <si>
    <t>25.94.11.140</t>
  </si>
  <si>
    <t>Закупка Арматуры для СИП</t>
  </si>
  <si>
    <t>ES 1500 (16-95 мм2);PA 2200 (95-120 мм2);CA 2000; PA 1500; CA 1500; ZP 645M (16-120/6-35) и др.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</si>
  <si>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</si>
  <si>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</si>
  <si>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2023г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</si>
  <si>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</si>
  <si>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</si>
  <si>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</si>
  <si>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ОЗП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</si>
  <si>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2023г</t>
    </r>
  </si>
  <si>
    <t>Длина стрелы 16м., радиус бокового вылета 10м.</t>
  </si>
  <si>
    <t>27.12.10.190</t>
  </si>
  <si>
    <t>ВА-1000А; ВА-630А; ВА-400; ВА-250</t>
  </si>
  <si>
    <t>Закупка ячеек (ЯКНО 6кВ)</t>
  </si>
  <si>
    <t>Ячейки ЯКНО 6 кВ</t>
  </si>
  <si>
    <t>Закупка ячеек (ЯКНО 10 кВ)</t>
  </si>
  <si>
    <t>Ячейки ЯКНО 10 кВ</t>
  </si>
  <si>
    <t>27.33.0</t>
  </si>
  <si>
    <t>27.90.12.130</t>
  </si>
  <si>
    <t>Закупка кабельной арматуры</t>
  </si>
  <si>
    <t>Муфты ЗКНТп-10, 3СТп-10, 4СТп-1 и др; Наконечники, гильзы</t>
  </si>
  <si>
    <t>27.32.0</t>
  </si>
  <si>
    <t>27.32.13.199</t>
  </si>
  <si>
    <t>Закупка кабельно-проводниковая продукции</t>
  </si>
  <si>
    <t xml:space="preserve">Провод СИП-2 3*120+1*120-0,6/1; Провод СИП-2 3*95+1*95-0,6/1; Провод СИП-2 3*70+1*70-0,61; Провод СИП-2 3*35+1*35-0,6/1; Провод СИП-4 2*16-0,6/1; Провод СИП-4 4*16-0,6/1; Кабель ААБ2л 3*185-10; Кабель ААШв 3*50 (ож) - 10; Кабель АВБШв 5*120мс (N,PE) - 1; Кабель АВБШв 4*120ос (N) - 1; Кабель АВБШв 5*70мс (N,PE) - 1; Кабель ВВГ 2*2,5ок (N)-0,66; Кабель ВВГ 2*1,5 ок (N)-0,66; ПуВ 1*2,5мм.  </t>
  </si>
  <si>
    <t>008</t>
  </si>
  <si>
    <t>км</t>
  </si>
  <si>
    <t>42.11.0</t>
  </si>
  <si>
    <t>42.11.20.000</t>
  </si>
  <si>
    <t>Закупка работ по восстановлению нарушенных элементов благоустройства территорий</t>
  </si>
  <si>
    <t>Восстановление нарушенных элементов благоустройства территорий (асфальт 400м2)</t>
  </si>
  <si>
    <t>055</t>
  </si>
  <si>
    <t>м2</t>
  </si>
  <si>
    <t>Восстановление нарушенных элементов благоустройства территорий (бордюрный камень 500 м.п.)</t>
  </si>
  <si>
    <t>018</t>
  </si>
  <si>
    <t>пог.м</t>
  </si>
  <si>
    <t>27.11.0</t>
  </si>
  <si>
    <t>27.11.43.000</t>
  </si>
  <si>
    <t>Закупка трансформаторов (ТМ 400-6-0,4)</t>
  </si>
  <si>
    <t>ТМ 400-6-0,4</t>
  </si>
  <si>
    <t>Закупка трансформаторов (ТМ 600-10-0,4)</t>
  </si>
  <si>
    <t>ТМ 600-10-0,4</t>
  </si>
  <si>
    <t>22.21.0</t>
  </si>
  <si>
    <t>22.21.30.110</t>
  </si>
  <si>
    <t xml:space="preserve">Плита ПЗК </t>
  </si>
  <si>
    <t>Плита ПЗК 240*480*16</t>
  </si>
  <si>
    <t>Закупка двух трансформаторной комплексной трансформаторной подстанции блочно-модульной (2КТПБМ 2500/10/0,4кВ)</t>
  </si>
  <si>
    <t>Закупка двух трансформаторных комплексных трансформаторных подстанций блочно-модульных (2КТПБМ 2500/10/0,4кВ)</t>
  </si>
  <si>
    <t>43.13.0</t>
  </si>
  <si>
    <t>43.13.10.000</t>
  </si>
  <si>
    <r>
      <t>Закупка работ по бурение 3</t>
    </r>
    <r>
      <rPr>
        <sz val="8"/>
        <color rgb="FF0070C0"/>
        <rFont val="Times New Roman"/>
        <family val="1"/>
        <charset val="204"/>
      </rPr>
      <t>00</t>
    </r>
    <r>
      <rPr>
        <sz val="8"/>
        <rFont val="Times New Roman"/>
        <family val="1"/>
        <charset val="204"/>
      </rPr>
      <t xml:space="preserve"> скважин в земле под опоры ЛЭП.</t>
    </r>
  </si>
  <si>
    <t>Скважина диаметром 350мм, глубиной 3м.</t>
  </si>
  <si>
    <t>42.22.0</t>
  </si>
  <si>
    <t>42.22.20.000</t>
  </si>
  <si>
    <r>
      <t>Закупка работ на строительство кабельных линий (</t>
    </r>
    <r>
      <rPr>
        <sz val="8"/>
        <color rgb="FF0070C0"/>
        <rFont val="Times New Roman"/>
        <family val="1"/>
        <charset val="204"/>
      </rPr>
      <t>КЛ</t>
    </r>
    <r>
      <rPr>
        <sz val="8"/>
        <rFont val="Times New Roman"/>
        <family val="1"/>
        <charset val="204"/>
      </rPr>
      <t>) в железобетонных (</t>
    </r>
    <r>
      <rPr>
        <sz val="8"/>
        <color rgb="FF0070C0"/>
        <rFont val="Times New Roman"/>
        <family val="1"/>
        <charset val="204"/>
      </rPr>
      <t>ЖБ</t>
    </r>
    <r>
      <rPr>
        <sz val="8"/>
        <rFont val="Times New Roman"/>
        <family val="1"/>
        <charset val="204"/>
      </rPr>
      <t>) лотках.</t>
    </r>
  </si>
  <si>
    <t>Строительство кабельных линий (КЛ) в железобетонных (ЖБ) лотках</t>
  </si>
  <si>
    <t>43.91.0</t>
  </si>
  <si>
    <t>43.91.19.110</t>
  </si>
  <si>
    <t>Закупка работ на капитальный ремонт (КР) кровель трансформаторных подстанций (ТП)</t>
  </si>
  <si>
    <t>Капитальный ремонт (КР) кровель трансформаторных подстанций (ТП)</t>
  </si>
  <si>
    <t>20</t>
  </si>
  <si>
    <t>усл. м</t>
  </si>
  <si>
    <t>Закупка работ строительство объекта кабельной линии (КЛ) «4КЛ-10 кВ от РП-4 до 2КТПБМ-2500-10-0,4кВ квартал «И»»</t>
  </si>
  <si>
    <t>Cтроительство объекта кабельной линии (КЛ) «4КЛ-10 кВ от РП-4 до 2КТПБМ-2500-10-0,4кВ квартал «И»»</t>
  </si>
  <si>
    <t>Закупка работ по капитальному ремонту кабельной линии КЛ-0,4 от ТП-41 до ВРУ-0,4кВ магазин «Махтал» (КАБ.ЛЭП 0,4 П7 кв. Г-Е, инв. № 00000126)</t>
  </si>
  <si>
    <t>Капитальный ремонт кабельной линии КЛ-0,4 от ТП-41 до ВРУ-0,4кВ магазин «Махтал» (КАБ.ЛЭП 0,4 П7 кв. Г-Е, инв. № 00000126)</t>
  </si>
  <si>
    <t>Закупка работ по капитальному ремонту кабельной линии КЛ-0,4 от ТП-83 до ВРУ-0,4кВ по ул. Геологов 49, подъезды 1-ый, 3-тий и 5-тый, (КАБ.СЕТ. ЛЭП 0,4 КВ А, инв. № 00000073)</t>
  </si>
  <si>
    <t>Капитальный ремонт кабельной линии КЛ-0,4 от ТП-83 до ВРУ-0,4кВ по ул. Геологов 49, подъезды 1-ый, 3-тий и 5-тый, (КАБ.СЕТ. ЛЭП 0,4 КВ А, инв. № 00000073)</t>
  </si>
  <si>
    <t>Закупка работ на строительство "2КЛ-0,4кВ от ТП-42 до здания по адресу ул. К. Маркса 10 кад. № 14:19:102010:42"</t>
  </si>
  <si>
    <t>Строительство "2КЛ-0,4кВ от ТП-42 до здания по адресу ул. К. Маркса 10 кад. № 14:19:102010:42"</t>
  </si>
  <si>
    <t>43.99.0</t>
  </si>
  <si>
    <t>43.99.30.000</t>
  </si>
  <si>
    <t>Закупка работ на строительство фундамента под установку объекта «2КТПБМ-2500-10-0,4кВ квартал «И»</t>
  </si>
  <si>
    <t>Строительство фундамента под установку объекта «2КТПБМ-2500-10-0,4кВ квартал «И»</t>
  </si>
  <si>
    <t>Закупка работ на строительство трех фундаментов под установку объектов «2КТПБМ-2500-10-0,4кВ-УХЛ1 квартал «Р» (поз. 4,2), 2КТПБМ-2500-10-0,4кВ-УХЛ1 квартал «Р» (поз. 4,3) и 2КТПБМ-2500-10-0,4кВ-УХЛ1 квартал «Р» (поз. 4,4)»</t>
  </si>
  <si>
    <t>Строительство трех фундаментов под установку объектов «2КТПБМ-2500-10-0,4кВ-УХЛ1 квартал «Р» (поз. 4,2), 2КТПБМ-2500-10-0,4кВ-УХЛ1 квартал «Р» (поз. 4,3) и 2КТПБМ-2500-10-0,4кВ-УХЛ1 квартал «Р» (поз. 4,4)»</t>
  </si>
  <si>
    <t>71.20.0</t>
  </si>
  <si>
    <t>71.20.13.000</t>
  </si>
  <si>
    <t xml:space="preserve">Закупка работ на проведение технического освидетельствования (ТО) зданий и сооружений электросетевого комплекса (ЭСК) ЗАО «НРЭС»
</t>
  </si>
  <si>
    <t>Проведение технического освидетельствования (ТО) зданий и сооружений электросетевого комплекса (ЭСК) ЗАО «НРЭС»</t>
  </si>
  <si>
    <t>14.12.0</t>
  </si>
  <si>
    <t>14.12.30.190</t>
  </si>
  <si>
    <t>Закупка одежды производственной и профессиональной</t>
  </si>
  <si>
    <t>Одежда производственная и профессиональная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</si>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</sst>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9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3" applyFill="1" applyAlignment="1">
      <alignment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distributed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" xfId="1" applyFont="1" applyFill="1" applyBorder="1" applyAlignment="1">
      <alignment horizontal="left" vertical="distributed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0" fontId="13" fillId="0" borderId="1" xfId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0" fillId="0" borderId="1" xfId="2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3;&#1050;&#1055;&#1047;%202021/&#1103;&#1043;&#1050;&#1055;&#1047;%202021%20&#1087;&#1083;&#1072;&#1085;%2030.12.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 на 2020г"/>
      <sheetName val="ГКПЗ на 02.02.2021г"/>
      <sheetName val="ГКПЗ на 02.02.2021г (2)"/>
      <sheetName val="ГКПЗ на 02.03.2021г"/>
      <sheetName val="ГКПЗ на 02.03.2021г (2)"/>
      <sheetName val="ГКПЗ на 18.03.2021г"/>
      <sheetName val="ГКПЗ на 18.03.2021г (2)"/>
      <sheetName val="ГКПЗ на 22.03.2021г"/>
      <sheetName val="ГКПЗ на 22.03.2021г (2)"/>
      <sheetName val="ГКПЗ на 06.04.2021г"/>
      <sheetName val="ГКПЗ на 06.04.2021г (2)"/>
      <sheetName val="ГКПЗ на 18.06.2021г (3)"/>
      <sheetName val="ГКПЗ на 18.06.2021г (4)"/>
      <sheetName val="ГКПЗ на 21.06.2021г"/>
      <sheetName val="ГКПЗ на 21.06.2021г (2)"/>
      <sheetName val="ГКПЗ на 10.08.2021г"/>
      <sheetName val="ГКПЗ на 10.08.2021г (2)"/>
      <sheetName val="ГКПЗ на 21.09.2021г"/>
      <sheetName val="ГКПЗ на 21.09.2021г (2)"/>
      <sheetName val="ГКПЗ на 11.11.2021г"/>
      <sheetName val="ГКПЗ на 11.11.2021г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98406000000</v>
          </cell>
        </row>
        <row r="26">
          <cell r="J26" t="str">
            <v>г.Нерюнгри РС(Я)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n914244050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66"/>
  <sheetViews>
    <sheetView tabSelected="1" zoomScaleNormal="100" workbookViewId="0">
      <pane xSplit="5" ySplit="25" topLeftCell="F54" activePane="bottomRight" state="frozen"/>
      <selection activeCell="F55" activeCellId="1" sqref="B55:E55 F55:H55"/>
      <selection pane="topRight" activeCell="F55" activeCellId="1" sqref="B55:E55 F55:H55"/>
      <selection pane="bottomLeft" activeCell="F55" activeCellId="1" sqref="B55:E55 F55:H55"/>
      <selection pane="bottomRight" activeCell="D64" sqref="D64"/>
    </sheetView>
  </sheetViews>
  <sheetFormatPr defaultColWidth="17.28515625" defaultRowHeight="15" outlineLevelRow="2" outlineLevelCol="1" x14ac:dyDescent="0.25"/>
  <cols>
    <col min="1" max="1" width="6.7109375" style="28" customWidth="1"/>
    <col min="2" max="2" width="7" style="28" customWidth="1"/>
    <col min="3" max="3" width="10.140625" style="28" customWidth="1"/>
    <col min="4" max="4" width="29.5703125" style="65" customWidth="1"/>
    <col min="5" max="5" width="36.42578125" style="65" customWidth="1"/>
    <col min="6" max="7" width="7.42578125" style="28" customWidth="1"/>
    <col min="8" max="8" width="8.5703125" style="66" customWidth="1"/>
    <col min="9" max="10" width="15" style="28" customWidth="1"/>
    <col min="11" max="11" width="13" style="66" customWidth="1"/>
    <col min="12" max="12" width="13.42578125" style="28" customWidth="1"/>
    <col min="13" max="13" width="12.5703125" style="28" customWidth="1"/>
    <col min="14" max="15" width="7.42578125" style="68" customWidth="1"/>
    <col min="16" max="16" width="17.28515625" style="28" hidden="1" customWidth="1" outlineLevel="1"/>
    <col min="17" max="17" width="17.28515625" collapsed="1"/>
    <col min="18" max="16384" width="17.28515625" style="28"/>
  </cols>
  <sheetData>
    <row r="1" spans="1:15" s="12" customFormat="1" ht="12.75" x14ac:dyDescent="0.2">
      <c r="A1" s="1" t="s">
        <v>0</v>
      </c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1</v>
      </c>
      <c r="M1" s="7"/>
      <c r="N1" s="10"/>
      <c r="O1" s="11"/>
    </row>
    <row r="2" spans="1:15" s="12" customFormat="1" ht="12.75" x14ac:dyDescent="0.2">
      <c r="A2" s="1" t="s">
        <v>2</v>
      </c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3</v>
      </c>
      <c r="M2" s="7"/>
      <c r="N2" s="10"/>
      <c r="O2" s="11"/>
    </row>
    <row r="3" spans="1:15" s="12" customFormat="1" ht="12.75" x14ac:dyDescent="0.2">
      <c r="A3" s="1" t="s">
        <v>4</v>
      </c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5</v>
      </c>
      <c r="M3" s="7"/>
      <c r="N3" s="10"/>
      <c r="O3" s="11"/>
    </row>
    <row r="4" spans="1:15" s="12" customFormat="1" ht="12.75" x14ac:dyDescent="0.2">
      <c r="A4" s="90" t="s">
        <v>6</v>
      </c>
      <c r="B4" s="90"/>
      <c r="C4" s="90"/>
      <c r="D4" s="90"/>
      <c r="E4" s="90"/>
      <c r="F4" s="90"/>
      <c r="G4" s="91"/>
      <c r="H4" s="91"/>
      <c r="I4" s="91"/>
      <c r="J4" s="7"/>
      <c r="K4" s="8"/>
      <c r="L4" s="9" t="s">
        <v>7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17" customFormat="1" outlineLevel="2" x14ac:dyDescent="0.25">
      <c r="A6" s="13"/>
      <c r="B6" s="92" t="s">
        <v>8</v>
      </c>
      <c r="C6" s="92"/>
      <c r="D6" s="92"/>
      <c r="E6" s="92"/>
      <c r="F6" s="92"/>
      <c r="G6" s="92"/>
      <c r="H6" s="92"/>
      <c r="I6" s="92"/>
      <c r="J6" s="92"/>
      <c r="K6" s="14"/>
      <c r="L6" s="14"/>
      <c r="M6" s="15"/>
      <c r="N6" s="15"/>
      <c r="O6" s="16"/>
    </row>
    <row r="7" spans="1:15" s="17" customFormat="1" outlineLevel="2" x14ac:dyDescent="0.25">
      <c r="A7" s="13"/>
      <c r="B7" s="92" t="s">
        <v>9</v>
      </c>
      <c r="C7" s="92"/>
      <c r="D7" s="92"/>
      <c r="E7" s="92"/>
      <c r="F7" s="92"/>
      <c r="G7" s="92"/>
      <c r="H7" s="92"/>
      <c r="I7" s="92"/>
      <c r="J7" s="92"/>
      <c r="K7" s="14"/>
      <c r="L7" s="14"/>
      <c r="M7" s="15"/>
      <c r="N7" s="15"/>
      <c r="O7" s="16"/>
    </row>
    <row r="8" spans="1:15" s="17" customFormat="1" ht="7.5" customHeight="1" outlineLevel="2" x14ac:dyDescent="0.25">
      <c r="A8" s="13"/>
      <c r="B8" s="18"/>
      <c r="C8" s="18"/>
      <c r="D8" s="19"/>
      <c r="E8" s="20"/>
      <c r="F8" s="21"/>
      <c r="G8" s="18"/>
      <c r="H8" s="22"/>
      <c r="I8" s="18"/>
      <c r="J8" s="18"/>
      <c r="K8" s="14"/>
      <c r="L8" s="14"/>
      <c r="M8" s="15"/>
      <c r="N8" s="15"/>
      <c r="O8" s="16"/>
    </row>
    <row r="9" spans="1:15" s="17" customFormat="1" outlineLevel="2" x14ac:dyDescent="0.25">
      <c r="A9" s="88" t="s">
        <v>10</v>
      </c>
      <c r="B9" s="88"/>
      <c r="C9" s="88"/>
      <c r="D9" s="88"/>
      <c r="E9" s="88" t="s">
        <v>11</v>
      </c>
      <c r="F9" s="88"/>
      <c r="G9" s="88"/>
      <c r="H9" s="88"/>
      <c r="I9" s="88"/>
      <c r="J9" s="88"/>
      <c r="K9" s="23"/>
      <c r="L9" s="23"/>
      <c r="M9" s="24"/>
      <c r="N9" s="24"/>
      <c r="O9" s="25"/>
    </row>
    <row r="10" spans="1:15" s="17" customFormat="1" outlineLevel="2" x14ac:dyDescent="0.25">
      <c r="A10" s="88" t="s">
        <v>12</v>
      </c>
      <c r="B10" s="88"/>
      <c r="C10" s="88"/>
      <c r="D10" s="88"/>
      <c r="E10" s="88" t="s">
        <v>13</v>
      </c>
      <c r="F10" s="88"/>
      <c r="G10" s="88"/>
      <c r="H10" s="88"/>
      <c r="I10" s="88"/>
      <c r="J10" s="88"/>
      <c r="K10" s="23"/>
      <c r="L10" s="23"/>
      <c r="M10" s="24"/>
      <c r="N10" s="24"/>
      <c r="O10" s="25"/>
    </row>
    <row r="11" spans="1:15" s="17" customFormat="1" outlineLevel="2" x14ac:dyDescent="0.25">
      <c r="A11" s="88" t="s">
        <v>14</v>
      </c>
      <c r="B11" s="88"/>
      <c r="C11" s="88"/>
      <c r="D11" s="88"/>
      <c r="E11" s="88" t="s">
        <v>15</v>
      </c>
      <c r="F11" s="88"/>
      <c r="G11" s="88"/>
      <c r="H11" s="88"/>
      <c r="I11" s="88"/>
      <c r="J11" s="88"/>
      <c r="K11" s="23"/>
      <c r="L11" s="23"/>
      <c r="M11" s="24"/>
      <c r="N11" s="24"/>
      <c r="O11" s="25"/>
    </row>
    <row r="12" spans="1:15" s="17" customFormat="1" outlineLevel="2" x14ac:dyDescent="0.25">
      <c r="A12" s="88" t="s">
        <v>16</v>
      </c>
      <c r="B12" s="88"/>
      <c r="C12" s="88"/>
      <c r="D12" s="88"/>
      <c r="E12" s="89" t="s">
        <v>17</v>
      </c>
      <c r="F12" s="88"/>
      <c r="G12" s="88"/>
      <c r="H12" s="88"/>
      <c r="I12" s="88"/>
      <c r="J12" s="88"/>
      <c r="K12" s="23"/>
      <c r="L12" s="23"/>
      <c r="M12" s="24"/>
      <c r="N12" s="24"/>
      <c r="O12" s="25"/>
    </row>
    <row r="13" spans="1:15" s="17" customFormat="1" outlineLevel="2" x14ac:dyDescent="0.25">
      <c r="A13" s="88" t="s">
        <v>18</v>
      </c>
      <c r="B13" s="88"/>
      <c r="C13" s="88"/>
      <c r="D13" s="88"/>
      <c r="E13" s="88">
        <v>1434035174</v>
      </c>
      <c r="F13" s="88"/>
      <c r="G13" s="88"/>
      <c r="H13" s="88"/>
      <c r="I13" s="88"/>
      <c r="J13" s="88"/>
      <c r="K13" s="23"/>
      <c r="L13" s="23"/>
      <c r="M13" s="24"/>
      <c r="N13" s="24"/>
      <c r="O13" s="25"/>
    </row>
    <row r="14" spans="1:15" s="17" customFormat="1" outlineLevel="2" x14ac:dyDescent="0.25">
      <c r="A14" s="88" t="s">
        <v>19</v>
      </c>
      <c r="B14" s="88"/>
      <c r="C14" s="88"/>
      <c r="D14" s="88"/>
      <c r="E14" s="88">
        <v>143401001</v>
      </c>
      <c r="F14" s="88"/>
      <c r="G14" s="88"/>
      <c r="H14" s="88"/>
      <c r="I14" s="88"/>
      <c r="J14" s="88"/>
      <c r="K14" s="23"/>
      <c r="L14" s="23"/>
      <c r="M14" s="24"/>
      <c r="N14" s="24"/>
      <c r="O14" s="25"/>
    </row>
    <row r="15" spans="1:15" s="17" customFormat="1" outlineLevel="2" x14ac:dyDescent="0.25">
      <c r="A15" s="88" t="s">
        <v>20</v>
      </c>
      <c r="B15" s="88"/>
      <c r="C15" s="88"/>
      <c r="D15" s="88"/>
      <c r="E15" s="88">
        <v>98406000000</v>
      </c>
      <c r="F15" s="88"/>
      <c r="G15" s="88"/>
      <c r="H15" s="88"/>
      <c r="I15" s="88"/>
      <c r="J15" s="88"/>
      <c r="K15" s="23"/>
      <c r="L15" s="23"/>
      <c r="M15" s="24"/>
      <c r="N15" s="24"/>
      <c r="O15" s="25"/>
    </row>
    <row r="16" spans="1:15" s="17" customFormat="1" ht="18.75" customHeight="1" outlineLevel="2" x14ac:dyDescent="0.25">
      <c r="A16" s="26"/>
      <c r="B16" s="26"/>
      <c r="C16" s="26"/>
      <c r="D16" s="27"/>
      <c r="E16" s="27"/>
      <c r="F16" s="26"/>
      <c r="G16" s="26"/>
      <c r="H16" s="26"/>
      <c r="I16" s="26"/>
      <c r="J16" s="26"/>
      <c r="K16" s="23"/>
      <c r="L16" s="23"/>
      <c r="M16" s="24"/>
      <c r="N16" s="24"/>
      <c r="O16" s="25"/>
    </row>
    <row r="17" spans="1:16" ht="12.75" customHeight="1" x14ac:dyDescent="0.25">
      <c r="A17" s="84" t="s">
        <v>21</v>
      </c>
      <c r="B17" s="84" t="s">
        <v>22</v>
      </c>
      <c r="C17" s="84" t="s">
        <v>23</v>
      </c>
      <c r="D17" s="86" t="s">
        <v>24</v>
      </c>
      <c r="E17" s="85"/>
      <c r="F17" s="85"/>
      <c r="G17" s="85"/>
      <c r="H17" s="85"/>
      <c r="I17" s="85"/>
      <c r="J17" s="85"/>
      <c r="K17" s="85"/>
      <c r="L17" s="85"/>
      <c r="M17" s="85"/>
      <c r="N17" s="84" t="s">
        <v>25</v>
      </c>
      <c r="O17" s="84" t="s">
        <v>26</v>
      </c>
    </row>
    <row r="18" spans="1:16" x14ac:dyDescent="0.2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6" ht="12.75" customHeight="1" x14ac:dyDescent="0.25">
      <c r="A19" s="85"/>
      <c r="B19" s="85"/>
      <c r="C19" s="85"/>
      <c r="D19" s="84" t="s">
        <v>27</v>
      </c>
      <c r="E19" s="84" t="s">
        <v>28</v>
      </c>
      <c r="F19" s="84" t="s">
        <v>29</v>
      </c>
      <c r="G19" s="85"/>
      <c r="H19" s="84" t="s">
        <v>30</v>
      </c>
      <c r="I19" s="84" t="s">
        <v>31</v>
      </c>
      <c r="J19" s="85"/>
      <c r="K19" s="84" t="s">
        <v>32</v>
      </c>
      <c r="L19" s="84" t="s">
        <v>33</v>
      </c>
      <c r="M19" s="85"/>
      <c r="N19" s="85"/>
      <c r="O19" s="85"/>
    </row>
    <row r="20" spans="1:16" x14ac:dyDescent="0.25">
      <c r="A20" s="85"/>
      <c r="B20" s="85"/>
      <c r="C20" s="85"/>
      <c r="D20" s="87"/>
      <c r="E20" s="87"/>
      <c r="F20" s="85"/>
      <c r="G20" s="85"/>
      <c r="H20" s="85"/>
      <c r="I20" s="85"/>
      <c r="J20" s="85"/>
      <c r="K20" s="84"/>
      <c r="L20" s="85"/>
      <c r="M20" s="85"/>
      <c r="N20" s="85"/>
      <c r="O20" s="85"/>
    </row>
    <row r="21" spans="1:16" x14ac:dyDescent="0.25">
      <c r="A21" s="85"/>
      <c r="B21" s="85"/>
      <c r="C21" s="85"/>
      <c r="D21" s="87"/>
      <c r="E21" s="87"/>
      <c r="F21" s="84" t="s">
        <v>34</v>
      </c>
      <c r="G21" s="84" t="s">
        <v>35</v>
      </c>
      <c r="H21" s="85"/>
      <c r="I21" s="86" t="s">
        <v>36</v>
      </c>
      <c r="J21" s="86" t="s">
        <v>35</v>
      </c>
      <c r="K21" s="84"/>
      <c r="L21" s="84" t="s">
        <v>37</v>
      </c>
      <c r="M21" s="84" t="s">
        <v>38</v>
      </c>
      <c r="N21" s="85"/>
      <c r="O21" s="85"/>
    </row>
    <row r="22" spans="1:16" x14ac:dyDescent="0.25">
      <c r="A22" s="85"/>
      <c r="B22" s="85"/>
      <c r="C22" s="85"/>
      <c r="D22" s="87"/>
      <c r="E22" s="87"/>
      <c r="F22" s="85"/>
      <c r="G22" s="85"/>
      <c r="H22" s="85"/>
      <c r="I22" s="85"/>
      <c r="J22" s="85"/>
      <c r="K22" s="84"/>
      <c r="L22" s="85"/>
      <c r="M22" s="85"/>
      <c r="N22" s="85"/>
      <c r="O22" s="85"/>
    </row>
    <row r="23" spans="1:16" x14ac:dyDescent="0.25">
      <c r="A23" s="85"/>
      <c r="B23" s="85"/>
      <c r="C23" s="85"/>
      <c r="D23" s="87"/>
      <c r="E23" s="87"/>
      <c r="F23" s="85"/>
      <c r="G23" s="85"/>
      <c r="H23" s="85"/>
      <c r="I23" s="85"/>
      <c r="J23" s="85"/>
      <c r="K23" s="84"/>
      <c r="L23" s="85"/>
      <c r="M23" s="85"/>
      <c r="N23" s="85"/>
      <c r="O23" s="85"/>
    </row>
    <row r="24" spans="1:16" x14ac:dyDescent="0.25">
      <c r="A24" s="85"/>
      <c r="B24" s="85"/>
      <c r="C24" s="85"/>
      <c r="D24" s="87"/>
      <c r="E24" s="87"/>
      <c r="F24" s="85"/>
      <c r="G24" s="85"/>
      <c r="H24" s="85"/>
      <c r="I24" s="85"/>
      <c r="J24" s="85"/>
      <c r="K24" s="84"/>
      <c r="L24" s="85"/>
      <c r="M24" s="85"/>
      <c r="N24" s="85"/>
      <c r="O24" s="85"/>
    </row>
    <row r="25" spans="1:16" x14ac:dyDescent="0.25">
      <c r="A25" s="29">
        <v>1</v>
      </c>
      <c r="B25" s="29">
        <v>2</v>
      </c>
      <c r="C25" s="29">
        <v>3</v>
      </c>
      <c r="D25" s="30">
        <v>4</v>
      </c>
      <c r="E25" s="30">
        <v>5</v>
      </c>
      <c r="F25" s="29">
        <v>6</v>
      </c>
      <c r="G25" s="29">
        <v>7</v>
      </c>
      <c r="H25" s="29">
        <v>8</v>
      </c>
      <c r="I25" s="29">
        <v>9</v>
      </c>
      <c r="J25" s="29">
        <v>10</v>
      </c>
      <c r="K25" s="29">
        <v>11</v>
      </c>
      <c r="L25" s="29">
        <v>12</v>
      </c>
      <c r="M25" s="31">
        <v>13</v>
      </c>
      <c r="N25" s="32">
        <v>14</v>
      </c>
      <c r="O25" s="32">
        <v>15</v>
      </c>
    </row>
    <row r="26" spans="1:16" s="17" customFormat="1" ht="33.75" x14ac:dyDescent="0.25">
      <c r="A26" s="29">
        <v>1</v>
      </c>
      <c r="B26" s="33" t="s">
        <v>39</v>
      </c>
      <c r="C26" s="34" t="s">
        <v>40</v>
      </c>
      <c r="D26" s="35" t="s">
        <v>41</v>
      </c>
      <c r="E26" s="36" t="s">
        <v>42</v>
      </c>
      <c r="F26" s="37">
        <v>796</v>
      </c>
      <c r="G26" s="38" t="s">
        <v>43</v>
      </c>
      <c r="H26" s="39">
        <v>48</v>
      </c>
      <c r="I26" s="38">
        <f t="shared" ref="I26:I40" si="0">$E$15</f>
        <v>98406000000</v>
      </c>
      <c r="J26" s="38" t="str">
        <f t="shared" ref="J26" ca="1" si="1">$J$26</f>
        <v>г.Нерюнгри РС(Я)</v>
      </c>
      <c r="K26" s="39">
        <v>981400</v>
      </c>
      <c r="L26" s="40">
        <v>44896</v>
      </c>
      <c r="M26" s="40">
        <v>45015</v>
      </c>
      <c r="N26" s="41" t="s">
        <v>44</v>
      </c>
      <c r="O26" s="41" t="s">
        <v>45</v>
      </c>
    </row>
    <row r="27" spans="1:16" s="17" customFormat="1" ht="22.5" x14ac:dyDescent="0.25">
      <c r="A27" s="29">
        <v>2</v>
      </c>
      <c r="B27" s="42" t="s">
        <v>46</v>
      </c>
      <c r="C27" s="42" t="s">
        <v>47</v>
      </c>
      <c r="D27" s="43" t="s">
        <v>48</v>
      </c>
      <c r="E27" s="43" t="s">
        <v>49</v>
      </c>
      <c r="F27" s="38">
        <v>796</v>
      </c>
      <c r="G27" s="44" t="s">
        <v>43</v>
      </c>
      <c r="H27" s="39">
        <v>80</v>
      </c>
      <c r="I27" s="38">
        <f t="shared" si="0"/>
        <v>98406000000</v>
      </c>
      <c r="J27" s="38" t="s">
        <v>50</v>
      </c>
      <c r="K27" s="39">
        <v>1296000</v>
      </c>
      <c r="L27" s="40">
        <v>44941</v>
      </c>
      <c r="M27" s="40">
        <v>45031</v>
      </c>
      <c r="N27" s="41" t="s">
        <v>51</v>
      </c>
      <c r="O27" s="41" t="s">
        <v>52</v>
      </c>
    </row>
    <row r="28" spans="1:16" s="17" customFormat="1" ht="22.5" x14ac:dyDescent="0.25">
      <c r="A28" s="29">
        <v>3</v>
      </c>
      <c r="B28" s="42" t="s">
        <v>53</v>
      </c>
      <c r="C28" s="41" t="s">
        <v>54</v>
      </c>
      <c r="D28" s="43" t="s">
        <v>55</v>
      </c>
      <c r="E28" s="35" t="s">
        <v>56</v>
      </c>
      <c r="F28" s="45">
        <v>879</v>
      </c>
      <c r="G28" s="38" t="s">
        <v>57</v>
      </c>
      <c r="H28" s="39">
        <v>50</v>
      </c>
      <c r="I28" s="38">
        <f t="shared" si="0"/>
        <v>98406000000</v>
      </c>
      <c r="J28" s="38" t="str">
        <f t="shared" ref="J28:J40" ca="1" si="2">$J$26</f>
        <v>г.Нерюнгри РС(Я)</v>
      </c>
      <c r="K28" s="39">
        <v>1300000</v>
      </c>
      <c r="L28" s="40">
        <v>44941</v>
      </c>
      <c r="M28" s="40">
        <v>45000</v>
      </c>
      <c r="N28" s="41" t="s">
        <v>44</v>
      </c>
      <c r="O28" s="41" t="s">
        <v>45</v>
      </c>
      <c r="P28" s="46"/>
    </row>
    <row r="29" spans="1:16" s="17" customFormat="1" ht="56.25" x14ac:dyDescent="0.25">
      <c r="A29" s="29">
        <v>4</v>
      </c>
      <c r="B29" s="42" t="s">
        <v>58</v>
      </c>
      <c r="C29" s="41" t="s">
        <v>59</v>
      </c>
      <c r="D29" s="43" t="s">
        <v>60</v>
      </c>
      <c r="E29" s="35" t="s">
        <v>61</v>
      </c>
      <c r="F29" s="37">
        <v>796</v>
      </c>
      <c r="G29" s="38" t="s">
        <v>43</v>
      </c>
      <c r="H29" s="39">
        <v>30</v>
      </c>
      <c r="I29" s="38">
        <f t="shared" si="0"/>
        <v>98406000000</v>
      </c>
      <c r="J29" s="38" t="str">
        <f t="shared" ca="1" si="2"/>
        <v>г.Нерюнгри РС(Я)</v>
      </c>
      <c r="K29" s="39">
        <v>589680</v>
      </c>
      <c r="L29" s="40">
        <v>44941</v>
      </c>
      <c r="M29" s="40">
        <v>45014</v>
      </c>
      <c r="N29" s="41" t="s">
        <v>44</v>
      </c>
      <c r="O29" s="41" t="s">
        <v>45</v>
      </c>
      <c r="P29" s="46"/>
    </row>
    <row r="30" spans="1:16" s="17" customFormat="1" ht="33.75" x14ac:dyDescent="0.25">
      <c r="A30" s="29">
        <v>5</v>
      </c>
      <c r="B30" s="33" t="s">
        <v>62</v>
      </c>
      <c r="C30" s="34" t="s">
        <v>63</v>
      </c>
      <c r="D30" s="36" t="s">
        <v>64</v>
      </c>
      <c r="E30" s="47" t="s">
        <v>65</v>
      </c>
      <c r="F30" s="48">
        <v>796</v>
      </c>
      <c r="G30" s="49" t="s">
        <v>43</v>
      </c>
      <c r="H30" s="50">
        <v>1</v>
      </c>
      <c r="I30" s="49">
        <v>98406000000</v>
      </c>
      <c r="J30" s="49" t="s">
        <v>50</v>
      </c>
      <c r="K30" s="51">
        <v>1642000</v>
      </c>
      <c r="L30" s="40">
        <v>44986</v>
      </c>
      <c r="M30" s="40">
        <v>45047</v>
      </c>
      <c r="N30" s="41" t="s">
        <v>44</v>
      </c>
      <c r="O30" s="41" t="s">
        <v>45</v>
      </c>
    </row>
    <row r="31" spans="1:16" s="17" customFormat="1" ht="33.75" collapsed="1" x14ac:dyDescent="0.25">
      <c r="A31" s="29">
        <v>6</v>
      </c>
      <c r="B31" s="42" t="s">
        <v>66</v>
      </c>
      <c r="C31" s="41" t="s">
        <v>67</v>
      </c>
      <c r="D31" s="52" t="s">
        <v>68</v>
      </c>
      <c r="E31" s="35" t="s">
        <v>69</v>
      </c>
      <c r="F31" s="37">
        <v>796</v>
      </c>
      <c r="G31" s="38" t="s">
        <v>43</v>
      </c>
      <c r="H31" s="53">
        <v>513</v>
      </c>
      <c r="I31" s="38">
        <f t="shared" si="0"/>
        <v>98406000000</v>
      </c>
      <c r="J31" s="38" t="str">
        <f t="shared" ca="1" si="2"/>
        <v>г.Нерюнгри РС(Я)</v>
      </c>
      <c r="K31" s="39">
        <v>190784.55</v>
      </c>
      <c r="L31" s="40">
        <v>44941</v>
      </c>
      <c r="M31" s="40">
        <v>45015</v>
      </c>
      <c r="N31" s="41" t="s">
        <v>44</v>
      </c>
      <c r="O31" s="41" t="s">
        <v>45</v>
      </c>
    </row>
    <row r="32" spans="1:16" s="17" customFormat="1" ht="45" x14ac:dyDescent="0.25">
      <c r="A32" s="29">
        <v>7</v>
      </c>
      <c r="B32" s="42" t="s">
        <v>70</v>
      </c>
      <c r="C32" s="41" t="s">
        <v>71</v>
      </c>
      <c r="D32" s="43" t="s">
        <v>72</v>
      </c>
      <c r="E32" s="35" t="s">
        <v>73</v>
      </c>
      <c r="F32" s="45" t="s">
        <v>74</v>
      </c>
      <c r="G32" s="38" t="s">
        <v>75</v>
      </c>
      <c r="H32" s="39">
        <v>1</v>
      </c>
      <c r="I32" s="38">
        <f t="shared" si="0"/>
        <v>98406000000</v>
      </c>
      <c r="J32" s="38" t="str">
        <f t="shared" ca="1" si="2"/>
        <v>г.Нерюнгри РС(Я)</v>
      </c>
      <c r="K32" s="39">
        <v>3000</v>
      </c>
      <c r="L32" s="40">
        <v>45000</v>
      </c>
      <c r="M32" s="40">
        <v>45371</v>
      </c>
      <c r="N32" s="41" t="s">
        <v>76</v>
      </c>
      <c r="O32" s="41" t="s">
        <v>52</v>
      </c>
    </row>
    <row r="33" spans="1:16" s="17" customFormat="1" ht="45" x14ac:dyDescent="0.25">
      <c r="A33" s="29">
        <v>8</v>
      </c>
      <c r="B33" s="42" t="s">
        <v>70</v>
      </c>
      <c r="C33" s="41" t="s">
        <v>71</v>
      </c>
      <c r="D33" s="43" t="s">
        <v>77</v>
      </c>
      <c r="E33" s="35" t="s">
        <v>78</v>
      </c>
      <c r="F33" s="37" t="s">
        <v>74</v>
      </c>
      <c r="G33" s="38" t="s">
        <v>75</v>
      </c>
      <c r="H33" s="39">
        <v>1</v>
      </c>
      <c r="I33" s="38">
        <f t="shared" si="0"/>
        <v>98406000000</v>
      </c>
      <c r="J33" s="38" t="str">
        <f t="shared" ca="1" si="2"/>
        <v>г.Нерюнгри РС(Я)</v>
      </c>
      <c r="K33" s="39">
        <v>2400</v>
      </c>
      <c r="L33" s="40">
        <v>45245</v>
      </c>
      <c r="M33" s="40">
        <v>45280</v>
      </c>
      <c r="N33" s="41" t="s">
        <v>76</v>
      </c>
      <c r="O33" s="41" t="s">
        <v>52</v>
      </c>
      <c r="P33" s="54"/>
    </row>
    <row r="34" spans="1:16" s="17" customFormat="1" x14ac:dyDescent="0.25">
      <c r="A34" s="29">
        <v>9</v>
      </c>
      <c r="B34" s="42" t="s">
        <v>58</v>
      </c>
      <c r="C34" s="41" t="s">
        <v>79</v>
      </c>
      <c r="D34" s="43" t="s">
        <v>60</v>
      </c>
      <c r="E34" s="35" t="s">
        <v>80</v>
      </c>
      <c r="F34" s="37">
        <v>796</v>
      </c>
      <c r="G34" s="38" t="s">
        <v>43</v>
      </c>
      <c r="H34" s="39">
        <v>32</v>
      </c>
      <c r="I34" s="38">
        <f t="shared" si="0"/>
        <v>98406000000</v>
      </c>
      <c r="J34" s="38" t="str">
        <f t="shared" ca="1" si="2"/>
        <v>г.Нерюнгри РС(Я)</v>
      </c>
      <c r="K34" s="39">
        <v>928728</v>
      </c>
      <c r="L34" s="40">
        <v>45031</v>
      </c>
      <c r="M34" s="40">
        <v>45106</v>
      </c>
      <c r="N34" s="41" t="s">
        <v>44</v>
      </c>
      <c r="O34" s="41" t="s">
        <v>45</v>
      </c>
      <c r="P34" s="46"/>
    </row>
    <row r="35" spans="1:16" s="17" customFormat="1" x14ac:dyDescent="0.25">
      <c r="A35" s="29">
        <v>10</v>
      </c>
      <c r="B35" s="55" t="s">
        <v>58</v>
      </c>
      <c r="C35" s="56" t="s">
        <v>79</v>
      </c>
      <c r="D35" s="43" t="s">
        <v>81</v>
      </c>
      <c r="E35" s="35" t="s">
        <v>82</v>
      </c>
      <c r="F35" s="37">
        <v>796</v>
      </c>
      <c r="G35" s="38" t="s">
        <v>43</v>
      </c>
      <c r="H35" s="39">
        <v>4</v>
      </c>
      <c r="I35" s="38">
        <f>'[3]ГКПЗ на 22.03.2021г (2)'!$E$15</f>
        <v>98406000000</v>
      </c>
      <c r="J35" s="38" t="str">
        <f>'[3]ГКПЗ на 22.03.2021г (2)'!$J$26</f>
        <v>г.Нерюнгри РС(Я)</v>
      </c>
      <c r="K35" s="39">
        <v>4704000</v>
      </c>
      <c r="L35" s="40">
        <v>45245</v>
      </c>
      <c r="M35" s="40">
        <v>45280</v>
      </c>
      <c r="N35" s="41" t="s">
        <v>44</v>
      </c>
      <c r="O35" s="41" t="s">
        <v>45</v>
      </c>
      <c r="P35" s="57"/>
    </row>
    <row r="36" spans="1:16" s="17" customFormat="1" x14ac:dyDescent="0.25">
      <c r="A36" s="29">
        <v>11</v>
      </c>
      <c r="B36" s="55" t="s">
        <v>58</v>
      </c>
      <c r="C36" s="56" t="s">
        <v>79</v>
      </c>
      <c r="D36" s="43" t="s">
        <v>83</v>
      </c>
      <c r="E36" s="35" t="s">
        <v>84</v>
      </c>
      <c r="F36" s="37">
        <v>796</v>
      </c>
      <c r="G36" s="38" t="s">
        <v>43</v>
      </c>
      <c r="H36" s="39">
        <v>3</v>
      </c>
      <c r="I36" s="38">
        <f>'[3]ГКПЗ на 22.03.2021г (2)'!$E$15</f>
        <v>98406000000</v>
      </c>
      <c r="J36" s="38" t="str">
        <f>'[3]ГКПЗ на 22.03.2021г (2)'!$J$26</f>
        <v>г.Нерюнгри РС(Я)</v>
      </c>
      <c r="K36" s="39">
        <v>3501000</v>
      </c>
      <c r="L36" s="40">
        <v>45245</v>
      </c>
      <c r="M36" s="40">
        <v>45280</v>
      </c>
      <c r="N36" s="41" t="s">
        <v>44</v>
      </c>
      <c r="O36" s="41" t="s">
        <v>45</v>
      </c>
      <c r="P36" s="57"/>
    </row>
    <row r="37" spans="1:16" s="17" customFormat="1" ht="22.5" x14ac:dyDescent="0.25">
      <c r="A37" s="29">
        <v>12</v>
      </c>
      <c r="B37" s="42" t="s">
        <v>85</v>
      </c>
      <c r="C37" s="41" t="s">
        <v>86</v>
      </c>
      <c r="D37" s="43" t="s">
        <v>87</v>
      </c>
      <c r="E37" s="35" t="s">
        <v>88</v>
      </c>
      <c r="F37" s="45">
        <v>796</v>
      </c>
      <c r="G37" s="38" t="s">
        <v>43</v>
      </c>
      <c r="H37" s="39">
        <v>1380</v>
      </c>
      <c r="I37" s="38">
        <f t="shared" si="0"/>
        <v>98406000000</v>
      </c>
      <c r="J37" s="38" t="str">
        <f t="shared" ca="1" si="2"/>
        <v>г.Нерюнгри РС(Я)</v>
      </c>
      <c r="K37" s="39">
        <v>1251000</v>
      </c>
      <c r="L37" s="40">
        <v>45245</v>
      </c>
      <c r="M37" s="40">
        <v>45280</v>
      </c>
      <c r="N37" s="41" t="s">
        <v>44</v>
      </c>
      <c r="O37" s="41" t="s">
        <v>45</v>
      </c>
      <c r="P37" s="57"/>
    </row>
    <row r="38" spans="1:16" s="17" customFormat="1" ht="100.5" customHeight="1" collapsed="1" x14ac:dyDescent="0.25">
      <c r="A38" s="29">
        <v>13</v>
      </c>
      <c r="B38" s="42" t="s">
        <v>89</v>
      </c>
      <c r="C38" s="41" t="s">
        <v>90</v>
      </c>
      <c r="D38" s="43" t="s">
        <v>91</v>
      </c>
      <c r="E38" s="35" t="s">
        <v>92</v>
      </c>
      <c r="F38" s="45" t="s">
        <v>93</v>
      </c>
      <c r="G38" s="38" t="s">
        <v>94</v>
      </c>
      <c r="H38" s="39">
        <v>28.95</v>
      </c>
      <c r="I38" s="38">
        <f t="shared" si="0"/>
        <v>98406000000</v>
      </c>
      <c r="J38" s="38" t="str">
        <f t="shared" ca="1" si="2"/>
        <v>г.Нерюнгри РС(Я)</v>
      </c>
      <c r="K38" s="39">
        <v>29435422.850000001</v>
      </c>
      <c r="L38" s="40">
        <v>45000</v>
      </c>
      <c r="M38" s="40">
        <v>45107</v>
      </c>
      <c r="N38" s="41" t="s">
        <v>44</v>
      </c>
      <c r="O38" s="41" t="s">
        <v>45</v>
      </c>
    </row>
    <row r="39" spans="1:16" s="17" customFormat="1" ht="33.75" x14ac:dyDescent="0.25">
      <c r="A39" s="29">
        <v>14</v>
      </c>
      <c r="B39" s="42" t="s">
        <v>95</v>
      </c>
      <c r="C39" s="41" t="s">
        <v>96</v>
      </c>
      <c r="D39" s="43" t="s">
        <v>97</v>
      </c>
      <c r="E39" s="35" t="s">
        <v>98</v>
      </c>
      <c r="F39" s="45" t="s">
        <v>99</v>
      </c>
      <c r="G39" s="38" t="s">
        <v>100</v>
      </c>
      <c r="H39" s="39">
        <v>400</v>
      </c>
      <c r="I39" s="38">
        <f t="shared" si="0"/>
        <v>98406000000</v>
      </c>
      <c r="J39" s="38" t="str">
        <f t="shared" ca="1" si="2"/>
        <v>г.Нерюнгри РС(Я)</v>
      </c>
      <c r="K39" s="39">
        <v>3360000</v>
      </c>
      <c r="L39" s="40">
        <v>45245</v>
      </c>
      <c r="M39" s="40">
        <v>45280</v>
      </c>
      <c r="N39" s="41" t="s">
        <v>76</v>
      </c>
      <c r="O39" s="41" t="s">
        <v>52</v>
      </c>
      <c r="P39" s="58"/>
    </row>
    <row r="40" spans="1:16" s="17" customFormat="1" ht="33.75" x14ac:dyDescent="0.25">
      <c r="A40" s="29">
        <v>15</v>
      </c>
      <c r="B40" s="42" t="s">
        <v>95</v>
      </c>
      <c r="C40" s="41" t="s">
        <v>96</v>
      </c>
      <c r="D40" s="43" t="s">
        <v>97</v>
      </c>
      <c r="E40" s="35" t="s">
        <v>101</v>
      </c>
      <c r="F40" s="45" t="s">
        <v>102</v>
      </c>
      <c r="G40" s="38" t="s">
        <v>103</v>
      </c>
      <c r="H40" s="39">
        <v>80</v>
      </c>
      <c r="I40" s="38">
        <f t="shared" si="0"/>
        <v>98406000000</v>
      </c>
      <c r="J40" s="38" t="str">
        <f t="shared" ca="1" si="2"/>
        <v>г.Нерюнгри РС(Я)</v>
      </c>
      <c r="K40" s="39">
        <v>384000</v>
      </c>
      <c r="L40" s="40">
        <v>45245</v>
      </c>
      <c r="M40" s="40">
        <v>45280</v>
      </c>
      <c r="N40" s="41" t="s">
        <v>76</v>
      </c>
      <c r="O40" s="41" t="s">
        <v>52</v>
      </c>
      <c r="P40" s="57"/>
    </row>
    <row r="41" spans="1:16" s="17" customFormat="1" ht="22.5" x14ac:dyDescent="0.25">
      <c r="A41" s="29">
        <v>16</v>
      </c>
      <c r="B41" s="42" t="s">
        <v>104</v>
      </c>
      <c r="C41" s="41" t="s">
        <v>105</v>
      </c>
      <c r="D41" s="43" t="s">
        <v>106</v>
      </c>
      <c r="E41" s="35" t="s">
        <v>107</v>
      </c>
      <c r="F41" s="37">
        <v>796</v>
      </c>
      <c r="G41" s="38" t="s">
        <v>43</v>
      </c>
      <c r="H41" s="39">
        <v>1</v>
      </c>
      <c r="I41" s="38">
        <f>'[3]ГКПЗ на 22.03.2021г (2)'!$E$15</f>
        <v>98406000000</v>
      </c>
      <c r="J41" s="38" t="str">
        <f>'[3]ГКПЗ на 22.03.2021г (2)'!$J$26</f>
        <v>г.Нерюнгри РС(Я)</v>
      </c>
      <c r="K41" s="39">
        <v>478440</v>
      </c>
      <c r="L41" s="40">
        <v>45245</v>
      </c>
      <c r="M41" s="40">
        <v>45280</v>
      </c>
      <c r="N41" s="41" t="s">
        <v>44</v>
      </c>
      <c r="O41" s="41" t="s">
        <v>45</v>
      </c>
      <c r="P41" s="57"/>
    </row>
    <row r="42" spans="1:16" s="17" customFormat="1" ht="22.5" x14ac:dyDescent="0.25">
      <c r="A42" s="29">
        <v>17</v>
      </c>
      <c r="B42" s="42" t="s">
        <v>104</v>
      </c>
      <c r="C42" s="41" t="s">
        <v>105</v>
      </c>
      <c r="D42" s="43" t="s">
        <v>108</v>
      </c>
      <c r="E42" s="35" t="s">
        <v>109</v>
      </c>
      <c r="F42" s="37">
        <v>796</v>
      </c>
      <c r="G42" s="38" t="s">
        <v>43</v>
      </c>
      <c r="H42" s="39">
        <v>2</v>
      </c>
      <c r="I42" s="38">
        <f>'[3]ГКПЗ на 22.03.2021г (2)'!$E$15</f>
        <v>98406000000</v>
      </c>
      <c r="J42" s="38" t="str">
        <f>'[3]ГКПЗ на 22.03.2021г (2)'!$J$26</f>
        <v>г.Нерюнгри РС(Я)</v>
      </c>
      <c r="K42" s="39">
        <v>956880</v>
      </c>
      <c r="L42" s="40">
        <v>45245</v>
      </c>
      <c r="M42" s="40">
        <v>45280</v>
      </c>
      <c r="N42" s="41" t="s">
        <v>44</v>
      </c>
      <c r="O42" s="41" t="s">
        <v>45</v>
      </c>
      <c r="P42" s="57"/>
    </row>
    <row r="43" spans="1:16" s="17" customFormat="1" x14ac:dyDescent="0.25">
      <c r="A43" s="29">
        <v>18</v>
      </c>
      <c r="B43" s="42" t="s">
        <v>110</v>
      </c>
      <c r="C43" s="41" t="s">
        <v>111</v>
      </c>
      <c r="D43" s="52" t="s">
        <v>112</v>
      </c>
      <c r="E43" s="52" t="s">
        <v>113</v>
      </c>
      <c r="F43" s="37">
        <v>796</v>
      </c>
      <c r="G43" s="38" t="s">
        <v>43</v>
      </c>
      <c r="H43" s="39">
        <v>3000</v>
      </c>
      <c r="I43" s="38">
        <f t="shared" ref="I43:I57" si="3">$E$15</f>
        <v>98406000000</v>
      </c>
      <c r="J43" s="38" t="str">
        <f t="shared" ref="J43:J57" ca="1" si="4">$J$26</f>
        <v>г.Нерюнгри РС(Я)</v>
      </c>
      <c r="K43" s="39">
        <v>285750</v>
      </c>
      <c r="L43" s="40">
        <v>45245</v>
      </c>
      <c r="M43" s="40">
        <v>45280</v>
      </c>
      <c r="N43" s="41" t="s">
        <v>44</v>
      </c>
      <c r="O43" s="41" t="s">
        <v>45</v>
      </c>
      <c r="P43" s="57"/>
    </row>
    <row r="44" spans="1:16" s="17" customFormat="1" ht="45" x14ac:dyDescent="0.25">
      <c r="A44" s="29">
        <v>19</v>
      </c>
      <c r="B44" s="42" t="s">
        <v>104</v>
      </c>
      <c r="C44" s="41" t="s">
        <v>105</v>
      </c>
      <c r="D44" s="43" t="s">
        <v>114</v>
      </c>
      <c r="E44" s="43" t="s">
        <v>114</v>
      </c>
      <c r="F44" s="37">
        <v>796</v>
      </c>
      <c r="G44" s="38" t="s">
        <v>43</v>
      </c>
      <c r="H44" s="39">
        <v>1</v>
      </c>
      <c r="I44" s="38">
        <f t="shared" si="3"/>
        <v>98406000000</v>
      </c>
      <c r="J44" s="38" t="str">
        <f t="shared" ca="1" si="4"/>
        <v>г.Нерюнгри РС(Я)</v>
      </c>
      <c r="K44" s="39">
        <v>17942000</v>
      </c>
      <c r="L44" s="40">
        <v>45078</v>
      </c>
      <c r="M44" s="40">
        <v>45229</v>
      </c>
      <c r="N44" s="41" t="s">
        <v>44</v>
      </c>
      <c r="O44" s="41" t="s">
        <v>45</v>
      </c>
    </row>
    <row r="45" spans="1:16" s="17" customFormat="1" ht="45" x14ac:dyDescent="0.25">
      <c r="A45" s="29">
        <v>20</v>
      </c>
      <c r="B45" s="42" t="s">
        <v>104</v>
      </c>
      <c r="C45" s="41" t="s">
        <v>105</v>
      </c>
      <c r="D45" s="43" t="s">
        <v>115</v>
      </c>
      <c r="E45" s="43" t="s">
        <v>115</v>
      </c>
      <c r="F45" s="37">
        <v>796</v>
      </c>
      <c r="G45" s="38" t="s">
        <v>43</v>
      </c>
      <c r="H45" s="39">
        <v>3</v>
      </c>
      <c r="I45" s="38">
        <f t="shared" si="3"/>
        <v>98406000000</v>
      </c>
      <c r="J45" s="38" t="str">
        <f t="shared" ca="1" si="4"/>
        <v>г.Нерюнгри РС(Я)</v>
      </c>
      <c r="K45" s="39">
        <v>53682000</v>
      </c>
      <c r="L45" s="40">
        <v>45078</v>
      </c>
      <c r="M45" s="40">
        <v>45229</v>
      </c>
      <c r="N45" s="41" t="s">
        <v>44</v>
      </c>
      <c r="O45" s="41" t="s">
        <v>45</v>
      </c>
    </row>
    <row r="46" spans="1:16" s="17" customFormat="1" ht="22.5" x14ac:dyDescent="0.25">
      <c r="A46" s="29">
        <v>21</v>
      </c>
      <c r="B46" s="33" t="s">
        <v>116</v>
      </c>
      <c r="C46" s="34" t="s">
        <v>117</v>
      </c>
      <c r="D46" s="35" t="s">
        <v>118</v>
      </c>
      <c r="E46" s="35" t="s">
        <v>119</v>
      </c>
      <c r="F46" s="37">
        <v>879</v>
      </c>
      <c r="G46" s="38" t="s">
        <v>57</v>
      </c>
      <c r="H46" s="39">
        <v>300</v>
      </c>
      <c r="I46" s="38">
        <f t="shared" si="3"/>
        <v>98406000000</v>
      </c>
      <c r="J46" s="38" t="str">
        <f t="shared" ca="1" si="4"/>
        <v>г.Нерюнгри РС(Я)</v>
      </c>
      <c r="K46" s="39">
        <v>9028440</v>
      </c>
      <c r="L46" s="40">
        <v>45092</v>
      </c>
      <c r="M46" s="40">
        <v>45291</v>
      </c>
      <c r="N46" s="41" t="s">
        <v>76</v>
      </c>
      <c r="O46" s="41" t="s">
        <v>52</v>
      </c>
    </row>
    <row r="47" spans="1:16" s="17" customFormat="1" ht="39.75" customHeight="1" x14ac:dyDescent="0.25">
      <c r="A47" s="29">
        <v>22</v>
      </c>
      <c r="B47" s="33" t="s">
        <v>120</v>
      </c>
      <c r="C47" s="41" t="s">
        <v>121</v>
      </c>
      <c r="D47" s="43" t="s">
        <v>122</v>
      </c>
      <c r="E47" s="43" t="s">
        <v>123</v>
      </c>
      <c r="F47" s="37">
        <v>879</v>
      </c>
      <c r="G47" s="38" t="s">
        <v>57</v>
      </c>
      <c r="H47" s="59">
        <v>12</v>
      </c>
      <c r="I47" s="38">
        <f t="shared" si="3"/>
        <v>98406000000</v>
      </c>
      <c r="J47" s="38" t="str">
        <f t="shared" ca="1" si="4"/>
        <v>г.Нерюнгри РС(Я)</v>
      </c>
      <c r="K47" s="39">
        <v>70889676.719999999</v>
      </c>
      <c r="L47" s="40">
        <v>45111</v>
      </c>
      <c r="M47" s="40">
        <v>45656</v>
      </c>
      <c r="N47" s="41" t="s">
        <v>76</v>
      </c>
      <c r="O47" s="41" t="s">
        <v>52</v>
      </c>
    </row>
    <row r="48" spans="1:16" s="17" customFormat="1" ht="39.75" customHeight="1" x14ac:dyDescent="0.25">
      <c r="A48" s="29">
        <v>23</v>
      </c>
      <c r="B48" s="33" t="s">
        <v>124</v>
      </c>
      <c r="C48" s="41" t="s">
        <v>125</v>
      </c>
      <c r="D48" s="43" t="s">
        <v>126</v>
      </c>
      <c r="E48" s="43" t="s">
        <v>127</v>
      </c>
      <c r="F48" s="45" t="s">
        <v>128</v>
      </c>
      <c r="G48" s="38" t="s">
        <v>129</v>
      </c>
      <c r="H48" s="39">
        <v>1960</v>
      </c>
      <c r="I48" s="38">
        <f t="shared" si="3"/>
        <v>98406000000</v>
      </c>
      <c r="J48" s="38" t="str">
        <f t="shared" ca="1" si="4"/>
        <v>г.Нерюнгри РС(Я)</v>
      </c>
      <c r="K48" s="39">
        <v>16503240</v>
      </c>
      <c r="L48" s="40">
        <v>45111</v>
      </c>
      <c r="M48" s="40">
        <v>45566</v>
      </c>
      <c r="N48" s="41" t="s">
        <v>76</v>
      </c>
      <c r="O48" s="41" t="s">
        <v>52</v>
      </c>
    </row>
    <row r="49" spans="1:16" s="17" customFormat="1" ht="43.5" customHeight="1" x14ac:dyDescent="0.25">
      <c r="A49" s="29">
        <v>24</v>
      </c>
      <c r="B49" s="33" t="s">
        <v>120</v>
      </c>
      <c r="C49" s="41" t="s">
        <v>121</v>
      </c>
      <c r="D49" s="43" t="s">
        <v>130</v>
      </c>
      <c r="E49" s="43" t="s">
        <v>131</v>
      </c>
      <c r="F49" s="37">
        <v>879</v>
      </c>
      <c r="G49" s="38" t="s">
        <v>57</v>
      </c>
      <c r="H49" s="59">
        <v>1</v>
      </c>
      <c r="I49" s="38">
        <f t="shared" si="3"/>
        <v>98406000000</v>
      </c>
      <c r="J49" s="38" t="str">
        <f t="shared" ca="1" si="4"/>
        <v>г.Нерюнгри РС(Я)</v>
      </c>
      <c r="K49" s="39">
        <v>3194400</v>
      </c>
      <c r="L49" s="40">
        <v>45111</v>
      </c>
      <c r="M49" s="40">
        <v>45199</v>
      </c>
      <c r="N49" s="41" t="s">
        <v>76</v>
      </c>
      <c r="O49" s="41" t="s">
        <v>52</v>
      </c>
    </row>
    <row r="50" spans="1:16" s="17" customFormat="1" ht="43.5" customHeight="1" x14ac:dyDescent="0.25">
      <c r="A50" s="29">
        <v>25</v>
      </c>
      <c r="B50" s="33" t="s">
        <v>120</v>
      </c>
      <c r="C50" s="41" t="s">
        <v>121</v>
      </c>
      <c r="D50" s="43" t="s">
        <v>132</v>
      </c>
      <c r="E50" s="43" t="s">
        <v>133</v>
      </c>
      <c r="F50" s="37">
        <v>879</v>
      </c>
      <c r="G50" s="38" t="s">
        <v>57</v>
      </c>
      <c r="H50" s="59">
        <v>1</v>
      </c>
      <c r="I50" s="38">
        <f t="shared" si="3"/>
        <v>98406000000</v>
      </c>
      <c r="J50" s="38" t="str">
        <f t="shared" ca="1" si="4"/>
        <v>г.Нерюнгри РС(Я)</v>
      </c>
      <c r="K50" s="39">
        <v>825552</v>
      </c>
      <c r="L50" s="40">
        <v>45111</v>
      </c>
      <c r="M50" s="40">
        <v>45229</v>
      </c>
      <c r="N50" s="41" t="s">
        <v>76</v>
      </c>
      <c r="O50" s="41" t="s">
        <v>52</v>
      </c>
    </row>
    <row r="51" spans="1:16" s="17" customFormat="1" ht="54.75" customHeight="1" x14ac:dyDescent="0.25">
      <c r="A51" s="29">
        <v>26</v>
      </c>
      <c r="B51" s="33" t="s">
        <v>120</v>
      </c>
      <c r="C51" s="41" t="s">
        <v>121</v>
      </c>
      <c r="D51" s="43" t="s">
        <v>134</v>
      </c>
      <c r="E51" s="43" t="s">
        <v>135</v>
      </c>
      <c r="F51" s="37">
        <v>879</v>
      </c>
      <c r="G51" s="38" t="s">
        <v>57</v>
      </c>
      <c r="H51" s="59">
        <v>1</v>
      </c>
      <c r="I51" s="38">
        <f t="shared" si="3"/>
        <v>98406000000</v>
      </c>
      <c r="J51" s="38" t="str">
        <f t="shared" ca="1" si="4"/>
        <v>г.Нерюнгри РС(Я)</v>
      </c>
      <c r="K51" s="39">
        <v>4661282.4000000004</v>
      </c>
      <c r="L51" s="40">
        <v>45111</v>
      </c>
      <c r="M51" s="40">
        <v>45229</v>
      </c>
      <c r="N51" s="41" t="s">
        <v>76</v>
      </c>
      <c r="O51" s="41" t="s">
        <v>52</v>
      </c>
    </row>
    <row r="52" spans="1:16" s="17" customFormat="1" ht="43.5" customHeight="1" x14ac:dyDescent="0.25">
      <c r="A52" s="29">
        <v>27</v>
      </c>
      <c r="B52" s="33" t="s">
        <v>120</v>
      </c>
      <c r="C52" s="41" t="s">
        <v>121</v>
      </c>
      <c r="D52" s="43" t="s">
        <v>136</v>
      </c>
      <c r="E52" s="43" t="s">
        <v>137</v>
      </c>
      <c r="F52" s="37">
        <v>879</v>
      </c>
      <c r="G52" s="38" t="s">
        <v>57</v>
      </c>
      <c r="H52" s="59">
        <v>1</v>
      </c>
      <c r="I52" s="38">
        <f t="shared" si="3"/>
        <v>98406000000</v>
      </c>
      <c r="J52" s="38" t="str">
        <f t="shared" ca="1" si="4"/>
        <v>г.Нерюнгри РС(Я)</v>
      </c>
      <c r="K52" s="39">
        <v>2212800</v>
      </c>
      <c r="L52" s="40">
        <v>45142</v>
      </c>
      <c r="M52" s="40">
        <v>45214</v>
      </c>
      <c r="N52" s="41" t="s">
        <v>76</v>
      </c>
      <c r="O52" s="41" t="s">
        <v>52</v>
      </c>
    </row>
    <row r="53" spans="1:16" s="17" customFormat="1" ht="43.5" customHeight="1" x14ac:dyDescent="0.25">
      <c r="A53" s="29">
        <v>28</v>
      </c>
      <c r="B53" s="33" t="s">
        <v>138</v>
      </c>
      <c r="C53" s="41" t="s">
        <v>139</v>
      </c>
      <c r="D53" s="43" t="s">
        <v>140</v>
      </c>
      <c r="E53" s="43" t="s">
        <v>141</v>
      </c>
      <c r="F53" s="37">
        <v>879</v>
      </c>
      <c r="G53" s="38" t="s">
        <v>57</v>
      </c>
      <c r="H53" s="59">
        <v>1</v>
      </c>
      <c r="I53" s="38">
        <f t="shared" si="3"/>
        <v>98406000000</v>
      </c>
      <c r="J53" s="38" t="str">
        <f t="shared" ca="1" si="4"/>
        <v>г.Нерюнгри РС(Я)</v>
      </c>
      <c r="K53" s="39">
        <v>3074730</v>
      </c>
      <c r="L53" s="40">
        <v>45142</v>
      </c>
      <c r="M53" s="40">
        <v>45199</v>
      </c>
      <c r="N53" s="41" t="s">
        <v>76</v>
      </c>
      <c r="O53" s="41" t="s">
        <v>52</v>
      </c>
    </row>
    <row r="54" spans="1:16" s="17" customFormat="1" ht="80.25" customHeight="1" x14ac:dyDescent="0.25">
      <c r="A54" s="29">
        <v>29</v>
      </c>
      <c r="B54" s="33" t="s">
        <v>138</v>
      </c>
      <c r="C54" s="41" t="s">
        <v>139</v>
      </c>
      <c r="D54" s="43" t="s">
        <v>142</v>
      </c>
      <c r="E54" s="43" t="s">
        <v>143</v>
      </c>
      <c r="F54" s="37">
        <v>879</v>
      </c>
      <c r="G54" s="38" t="s">
        <v>57</v>
      </c>
      <c r="H54" s="59">
        <v>3</v>
      </c>
      <c r="I54" s="38">
        <f t="shared" si="3"/>
        <v>98406000000</v>
      </c>
      <c r="J54" s="38" t="str">
        <f t="shared" ca="1" si="4"/>
        <v>г.Нерюнгри РС(Я)</v>
      </c>
      <c r="K54" s="39">
        <v>9224191.1999999993</v>
      </c>
      <c r="L54" s="40">
        <v>45142</v>
      </c>
      <c r="M54" s="40">
        <v>45260</v>
      </c>
      <c r="N54" s="41" t="s">
        <v>76</v>
      </c>
      <c r="O54" s="41" t="s">
        <v>52</v>
      </c>
    </row>
    <row r="55" spans="1:16" s="17" customFormat="1" ht="63.75" customHeight="1" x14ac:dyDescent="0.25">
      <c r="A55" s="29">
        <v>30</v>
      </c>
      <c r="B55" s="60" t="s">
        <v>144</v>
      </c>
      <c r="C55" s="60" t="s">
        <v>145</v>
      </c>
      <c r="D55" s="43" t="s">
        <v>146</v>
      </c>
      <c r="E55" s="43" t="s">
        <v>147</v>
      </c>
      <c r="F55" s="37">
        <v>879</v>
      </c>
      <c r="G55" s="38" t="s">
        <v>57</v>
      </c>
      <c r="H55" s="59">
        <v>93</v>
      </c>
      <c r="I55" s="38">
        <f t="shared" si="3"/>
        <v>98406000000</v>
      </c>
      <c r="J55" s="38" t="str">
        <f t="shared" ca="1" si="4"/>
        <v>г.Нерюнгри РС(Я)</v>
      </c>
      <c r="K55" s="39">
        <v>8210715.7300000004</v>
      </c>
      <c r="L55" s="40">
        <v>45209</v>
      </c>
      <c r="M55" s="40">
        <v>45534</v>
      </c>
      <c r="N55" s="41" t="s">
        <v>76</v>
      </c>
      <c r="O55" s="41" t="s">
        <v>52</v>
      </c>
    </row>
    <row r="56" spans="1:16" s="17" customFormat="1" ht="63.75" customHeight="1" x14ac:dyDescent="0.25">
      <c r="A56" s="29">
        <v>31</v>
      </c>
      <c r="B56" s="33" t="s">
        <v>148</v>
      </c>
      <c r="C56" s="34" t="s">
        <v>149</v>
      </c>
      <c r="D56" s="35" t="s">
        <v>150</v>
      </c>
      <c r="E56" s="36" t="s">
        <v>151</v>
      </c>
      <c r="F56" s="37">
        <v>796</v>
      </c>
      <c r="G56" s="38" t="s">
        <v>43</v>
      </c>
      <c r="H56" s="39">
        <v>24</v>
      </c>
      <c r="I56" s="38">
        <f t="shared" si="3"/>
        <v>98406000000</v>
      </c>
      <c r="J56" s="38" t="str">
        <f t="shared" ca="1" si="4"/>
        <v>г.Нерюнгри РС(Я)</v>
      </c>
      <c r="K56" s="39">
        <v>219894.5</v>
      </c>
      <c r="L56" s="40">
        <v>45200</v>
      </c>
      <c r="M56" s="40">
        <v>45381</v>
      </c>
      <c r="N56" s="41" t="s">
        <v>44</v>
      </c>
      <c r="O56" s="41" t="s">
        <v>45</v>
      </c>
    </row>
    <row r="57" spans="1:16" s="17" customFormat="1" hidden="1" outlineLevel="1" x14ac:dyDescent="0.25">
      <c r="A57" s="29">
        <v>31</v>
      </c>
      <c r="B57" s="61"/>
      <c r="C57" s="62"/>
      <c r="D57" s="63"/>
      <c r="E57" s="64"/>
      <c r="F57" s="45"/>
      <c r="G57" s="38"/>
      <c r="H57" s="39"/>
      <c r="I57" s="38">
        <f t="shared" si="3"/>
        <v>98406000000</v>
      </c>
      <c r="J57" s="38" t="str">
        <f t="shared" ca="1" si="4"/>
        <v>г.Нерюнгри РС(Я)</v>
      </c>
      <c r="K57" s="39"/>
      <c r="L57" s="38"/>
      <c r="M57" s="40"/>
      <c r="N57" s="62"/>
      <c r="O57" s="62"/>
    </row>
    <row r="58" spans="1:16" customFormat="1" collapsed="1" x14ac:dyDescent="0.25">
      <c r="A58" s="28"/>
      <c r="B58" s="28"/>
      <c r="C58" s="28"/>
      <c r="D58" s="65"/>
      <c r="E58" s="65"/>
      <c r="F58" s="28"/>
      <c r="G58" s="28"/>
      <c r="H58" s="66"/>
      <c r="I58" s="28"/>
      <c r="J58" s="28"/>
      <c r="K58" s="67">
        <f>SUM(K26:K57)</f>
        <v>250959407.94999999</v>
      </c>
      <c r="L58" s="28"/>
      <c r="M58" s="28"/>
      <c r="N58" s="68"/>
      <c r="O58" s="68"/>
      <c r="P58" s="28"/>
    </row>
    <row r="59" spans="1:16" customFormat="1" x14ac:dyDescent="0.25">
      <c r="A59" s="28"/>
      <c r="B59" s="28"/>
      <c r="C59" s="28"/>
      <c r="D59" s="65"/>
      <c r="E59" s="65"/>
      <c r="F59" s="28"/>
      <c r="G59" s="28"/>
      <c r="H59" s="66"/>
      <c r="I59" s="28"/>
      <c r="J59" s="28"/>
      <c r="K59" s="69"/>
      <c r="L59" s="28"/>
      <c r="M59" s="28"/>
      <c r="N59" s="68"/>
      <c r="O59" s="68"/>
      <c r="P59" s="28"/>
    </row>
    <row r="60" spans="1:16" s="17" customFormat="1" ht="15.75" hidden="1" outlineLevel="1" x14ac:dyDescent="0.25">
      <c r="A60" s="70" t="s">
        <v>152</v>
      </c>
      <c r="D60" s="71"/>
      <c r="E60" s="71"/>
      <c r="N60" s="72"/>
      <c r="O60" s="72"/>
    </row>
    <row r="61" spans="1:16" s="17" customFormat="1" ht="15.75" hidden="1" outlineLevel="1" x14ac:dyDescent="0.25">
      <c r="A61" s="70" t="s">
        <v>153</v>
      </c>
      <c r="B61" s="73"/>
      <c r="C61" s="73"/>
      <c r="D61" s="74"/>
      <c r="E61" s="75" t="s">
        <v>154</v>
      </c>
      <c r="F61" s="76"/>
      <c r="G61" s="77"/>
      <c r="H61" s="78"/>
      <c r="I61" s="77"/>
      <c r="J61" s="77"/>
      <c r="K61" s="77"/>
      <c r="L61" s="77"/>
      <c r="M61" s="70"/>
      <c r="N61" s="73"/>
      <c r="O61" s="73"/>
    </row>
    <row r="62" spans="1:16" s="17" customFormat="1" ht="15.75" hidden="1" outlineLevel="1" x14ac:dyDescent="0.25">
      <c r="A62" s="70" t="s">
        <v>155</v>
      </c>
      <c r="B62" s="73"/>
      <c r="C62" s="73"/>
      <c r="D62" s="74"/>
      <c r="E62" s="75" t="s">
        <v>156</v>
      </c>
      <c r="F62" s="76"/>
      <c r="G62" s="77"/>
      <c r="H62" s="78"/>
      <c r="I62" s="77"/>
      <c r="J62" s="77"/>
      <c r="K62" s="77"/>
      <c r="L62" s="77"/>
      <c r="M62" s="70"/>
      <c r="N62" s="73"/>
      <c r="O62" s="73"/>
    </row>
    <row r="63" spans="1:16" s="17" customFormat="1" ht="15.75" hidden="1" outlineLevel="1" x14ac:dyDescent="0.25">
      <c r="A63" s="70"/>
      <c r="B63" s="73"/>
      <c r="C63" s="73"/>
      <c r="D63" s="74"/>
      <c r="E63" s="79"/>
      <c r="F63" s="76"/>
      <c r="G63" s="77"/>
      <c r="H63" s="78"/>
      <c r="I63" s="77"/>
      <c r="J63" s="77"/>
      <c r="K63" s="69"/>
      <c r="L63" s="77"/>
      <c r="M63" s="70"/>
      <c r="N63" s="73"/>
      <c r="O63" s="73"/>
    </row>
    <row r="64" spans="1:16" customFormat="1" collapsed="1" x14ac:dyDescent="0.25">
      <c r="A64" s="28"/>
      <c r="B64" s="28"/>
      <c r="C64" s="28"/>
      <c r="D64" s="65"/>
      <c r="E64" s="65"/>
      <c r="F64" s="28"/>
      <c r="G64" s="28"/>
      <c r="H64" s="66"/>
      <c r="I64" s="28"/>
      <c r="J64" s="28"/>
      <c r="K64" s="69"/>
      <c r="L64" s="28"/>
      <c r="M64" s="28"/>
      <c r="N64" s="68"/>
      <c r="O64" s="68"/>
      <c r="P64" s="28"/>
    </row>
    <row r="65" spans="1:16" customFormat="1" x14ac:dyDescent="0.25">
      <c r="A65" s="28"/>
      <c r="B65" s="28"/>
      <c r="C65" s="28"/>
      <c r="D65" s="65"/>
      <c r="E65" s="65"/>
      <c r="F65" s="28"/>
      <c r="G65" s="28"/>
      <c r="H65" s="66"/>
      <c r="I65" s="28"/>
      <c r="J65" s="28"/>
      <c r="K65" s="69"/>
      <c r="L65" s="28"/>
      <c r="M65" s="28"/>
      <c r="N65" s="68"/>
      <c r="O65" s="68"/>
      <c r="P65" s="28"/>
    </row>
    <row r="66" spans="1:16" customFormat="1" x14ac:dyDescent="0.25">
      <c r="A66" s="80"/>
      <c r="B66" s="80"/>
      <c r="C66" s="80"/>
      <c r="D66" s="81"/>
      <c r="E66" s="81"/>
      <c r="F66" s="80"/>
      <c r="G66" s="80"/>
      <c r="H66" s="82"/>
      <c r="I66" s="80"/>
      <c r="J66" s="80"/>
      <c r="K66" s="82"/>
      <c r="L66" s="80"/>
      <c r="M66" s="80"/>
      <c r="N66" s="83"/>
      <c r="O66" s="83"/>
      <c r="P66" s="28"/>
    </row>
  </sheetData>
  <autoFilter ref="A25:O62"/>
  <mergeCells count="37">
    <mergeCell ref="A4:F4"/>
    <mergeCell ref="G4:I4"/>
    <mergeCell ref="B6:J6"/>
    <mergeCell ref="B7:J7"/>
    <mergeCell ref="A9:D9"/>
    <mergeCell ref="E9:J9"/>
    <mergeCell ref="A10:D10"/>
    <mergeCell ref="E10:J10"/>
    <mergeCell ref="A11:D11"/>
    <mergeCell ref="E11:J11"/>
    <mergeCell ref="A12:D12"/>
    <mergeCell ref="E12:J12"/>
    <mergeCell ref="A13:D13"/>
    <mergeCell ref="E13:J13"/>
    <mergeCell ref="A14:D14"/>
    <mergeCell ref="E14:J14"/>
    <mergeCell ref="A15:D15"/>
    <mergeCell ref="E15:J15"/>
    <mergeCell ref="O17:O24"/>
    <mergeCell ref="D19:D24"/>
    <mergeCell ref="E19:E24"/>
    <mergeCell ref="F19:G20"/>
    <mergeCell ref="H19:H24"/>
    <mergeCell ref="A17:A24"/>
    <mergeCell ref="B17:B24"/>
    <mergeCell ref="C17:C24"/>
    <mergeCell ref="D17:M18"/>
    <mergeCell ref="N17:N24"/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71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24.10.2023г (2)</vt:lpstr>
      <vt:lpstr>'ГКПЗ на 24.10.2023г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2023-10-25T06:35:40Z</dcterms:created>
  <dcterms:modified xsi:type="dcterms:W3CDTF">2023-10-25T07:16:47Z</dcterms:modified>
</cp:coreProperties>
</file>